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46\"/>
    </mc:Choice>
  </mc:AlternateContent>
  <xr:revisionPtr revIDLastSave="0" documentId="13_ncr:1_{06CB67EA-DF07-4619-8A69-D2AB34EB2112}" xr6:coauthVersionLast="47" xr6:coauthVersionMax="47" xr10:uidLastSave="{00000000-0000-0000-0000-000000000000}"/>
  <bookViews>
    <workbookView xWindow="0" yWindow="2400" windowWidth="17664" windowHeight="11280" tabRatio="796" activeTab="4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<sst xmlns="http://schemas.openxmlformats.org/spreadsheetml/2006/main" count="229" uniqueCount="138">
  <si>
    <t>СВОДКА ЗАТРАТ</t>
  </si>
  <si>
    <t>P_0346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</si>
  <si>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</si>
  <si>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</si>
  <si>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</si>
  <si>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</si>
  <si>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</si>
  <si>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</si>
  <si>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</si>
  <si>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</si>
  <si>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</si>
  <si>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</si>
  <si>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</si>
  <si>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</si>
  <si>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</si>
  <si>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</si>
  <si>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</si>
  <si>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</si>
  <si>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</si>
  <si>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</si>
  <si>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</si>
  <si>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</si>
  <si>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</si>
  <si>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</si>
  <si>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</si>
  <si>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</si>
  <si>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</si>
  <si>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</si>
  <si>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</si>
  <si>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</si>
  <si>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</si>
  <si>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</si>
  <si>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</si>
  <si>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</si>
  <si>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</si>
  <si>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</si>
  <si>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</si>
  <si>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</si>
  <si>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</si>
  <si>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</si>
  <si>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</si>
  <si>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</si>
  <si>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</si>
  <si>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</si>
  <si>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</si>
  <si>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</si>
  <si>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</si>
  <si>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</si>
  <si>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</si>
  <si>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</si>
  <si>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</si>
  <si>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</si>
  <si>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</si>
  <si>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</si>
  <si>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</si>
  <si>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</si>
  <si>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</si>
  <si>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</si>
  <si>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</si>
  <si>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</si>
  <si>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</si>
  <si>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</si>
  <si>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</si>
  <si>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</si>
  <si>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</si>
  <si>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</si>
  <si>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</si>
  <si>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</si>
  <si>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</si>
  <si>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</si>
  <si>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</si>
  <si>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</si>
  <si>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</si>
  <si>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</si>
  <si>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</si>
  <si>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</si>
  <si>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</si>
  <si>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</si>
  <si>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</si>
  <si>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</si>
  <si>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</si>
  <si>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</si>
  <si>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</si>
  <si>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</si>
  <si>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</si>
  <si>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</si>
  <si>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</si>
  <si>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</si>
  <si>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</si>
  <si>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</si>
  <si>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</si>
  <si>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</si>
  <si>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</si>
  <si>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</si>
  <si>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</si>
  <si>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</si>
  <si>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</si>
  <si>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</si>
  <si>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</si>
  <si>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</si>
  <si>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</si>
  <si>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</si>
  <si>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</si>
  <si>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</si>
  <si>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</si>
  <si>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</si>
  <si>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</si>
  <si>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</si>
  <si>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</si>
  <si>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</si>
  <si>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</si>
  <si>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</si>
  <si>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</si>
  <si>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</si>
  <si>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</si>
  <si>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</si>
  <si>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</si>
  <si>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</si>
  <si>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</si>
  <si>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</si>
  <si>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</si>
  <si>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</si>
  <si>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</si>
  <si>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</si>
  <si>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</si>
  <si>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</si>
  <si>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</si>
  <si>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</si>
  <si>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</si>
  <si>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</si>
  <si>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</si>
  <si>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КП СВЭМ №363 от 05.06.2024</t>
  </si>
  <si>
    <t>КП СВЭМ №363 от 05.06.2024</t>
  </si>
  <si>
    <t>Реконструкция ТП №19043116 (ТП-3116) в части замены ячеек РП (9 шт.)</t>
  </si>
  <si>
    <t>Реконструкция ТП №19043116 (ТП-3116) в части замены ячеек РП (9 шт.)</t>
  </si>
  <si>
    <t>Реконструкция ТП №19043116 (ТП-3116) в части замены ячеек РП (9 шт.)</t>
  </si>
  <si>
    <t>Реконструкция ТП №19043116 (ТП-3116) в части замены ячеек РП (9 шт.)</t>
  </si>
  <si>
    <t>Реконструкция ТП №19043116 (ТП-3116) в части замены ячеек РП (9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</si>
</sst>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4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3.6640625" customWidth="1"/>
    <col min="7" max="9" width="20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1140.1764458330699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ССР!F70</f>
        <v>16871.540842564598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ССР!G70</f>
        <v>1818.0248928712001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19829.742181268899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3304.9570312688902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C38*I35</f>
        <v>21942.2934236291</v>
      </c>
      <c r="D40" s="57"/>
      <c r="E40" s="66">
        <f>D40-C40</f>
        <v>-21942.2934236291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21942.2934236291</v>
      </c>
      <c r="D42" s="57"/>
      <c r="E42" s="66">
        <f>D42-C42</f>
        <v>-21942.2934236291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13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612.12750242431002</v>
      </c>
      <c r="E25" s="41">
        <v>264.98863133386999</v>
      </c>
      <c r="F25" s="41">
        <v>13650.113950295001</v>
      </c>
      <c r="G25" s="41">
        <v>0</v>
      </c>
      <c r="H25" s="41">
        <v>14527.230084053001</v>
      </c>
    </row>
    <row r="26" spans="1:8">
      <c r="A26" s="2"/>
      <c r="B26" s="33"/>
      <c r="C26" s="33" t="s">
        <v>41</v>
      </c>
      <c r="D26" s="41">
        <v>612.12750242431002</v>
      </c>
      <c r="E26" s="41">
        <v>264.98863133386999</v>
      </c>
      <c r="F26" s="41">
        <v>13650.113950295001</v>
      </c>
      <c r="G26" s="41">
        <v>0</v>
      </c>
      <c r="H26" s="41">
        <v>14527.230084053001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612.12750242431002</v>
      </c>
      <c r="E42" s="41">
        <v>264.98863133386999</v>
      </c>
      <c r="F42" s="41">
        <v>13650.113950295001</v>
      </c>
      <c r="G42" s="41">
        <v>0</v>
      </c>
      <c r="H42" s="41">
        <v>14527.230084053001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15.338475464283</v>
      </c>
      <c r="E44" s="41">
        <v>6.5870753527597001</v>
      </c>
      <c r="F44" s="41">
        <v>0</v>
      </c>
      <c r="G44" s="41">
        <v>0</v>
      </c>
      <c r="H44" s="41">
        <v>21.925550817043</v>
      </c>
    </row>
    <row r="45" spans="1:8">
      <c r="A45" s="2"/>
      <c r="B45" s="33"/>
      <c r="C45" s="33" t="s">
        <v>56</v>
      </c>
      <c r="D45" s="41">
        <v>15.338475464283</v>
      </c>
      <c r="E45" s="41">
        <v>6.5870753527597001</v>
      </c>
      <c r="F45" s="41">
        <v>0</v>
      </c>
      <c r="G45" s="41">
        <v>0</v>
      </c>
      <c r="H45" s="41">
        <v>21.925550817043</v>
      </c>
    </row>
    <row r="46" spans="1:8">
      <c r="A46" s="2"/>
      <c r="B46" s="33"/>
      <c r="C46" s="33" t="s">
        <v>57</v>
      </c>
      <c r="D46" s="41">
        <v>627.46597788859003</v>
      </c>
      <c r="E46" s="41">
        <v>271.57570668662999</v>
      </c>
      <c r="F46" s="41">
        <v>13650.113950295001</v>
      </c>
      <c r="G46" s="41">
        <v>0</v>
      </c>
      <c r="H46" s="41">
        <v>14549.15563487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59</v>
      </c>
      <c r="C48" s="48" t="s">
        <v>40</v>
      </c>
      <c r="D48" s="41">
        <v>0</v>
      </c>
      <c r="E48" s="41">
        <v>0</v>
      </c>
      <c r="F48" s="41">
        <v>0</v>
      </c>
      <c r="G48" s="41">
        <v>615.42104010068999</v>
      </c>
      <c r="H48" s="41">
        <v>615.42104010068999</v>
      </c>
    </row>
    <row r="49" spans="1:8" ht="31.2">
      <c r="A49" s="2">
        <v>4</v>
      </c>
      <c r="B49" s="2" t="s">
        <v>60</v>
      </c>
      <c r="C49" s="48" t="s">
        <v>61</v>
      </c>
      <c r="D49" s="41">
        <v>16.373587305430998</v>
      </c>
      <c r="E49" s="41">
        <v>7.0575807350995996</v>
      </c>
      <c r="F49" s="41">
        <v>0</v>
      </c>
      <c r="G49" s="41">
        <v>0</v>
      </c>
      <c r="H49" s="41">
        <v>23.43116804053</v>
      </c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20.043529287681999</v>
      </c>
      <c r="H50" s="41">
        <v>20.043529287681999</v>
      </c>
    </row>
    <row r="51" spans="1:8">
      <c r="A51" s="2">
        <v>6</v>
      </c>
      <c r="B51" s="2"/>
      <c r="C51" s="48" t="s">
        <v>64</v>
      </c>
      <c r="D51" s="41">
        <v>0</v>
      </c>
      <c r="E51" s="41">
        <v>0</v>
      </c>
      <c r="F51" s="41">
        <v>0</v>
      </c>
      <c r="G51" s="41">
        <v>69.258392280443999</v>
      </c>
      <c r="H51" s="41">
        <v>69.258392280443999</v>
      </c>
    </row>
    <row r="52" spans="1:8">
      <c r="A52" s="2">
        <v>7</v>
      </c>
      <c r="B52" s="2"/>
      <c r="C52" s="48" t="s">
        <v>65</v>
      </c>
      <c r="D52" s="41">
        <v>0</v>
      </c>
      <c r="E52" s="41">
        <v>0</v>
      </c>
      <c r="F52" s="41">
        <v>0</v>
      </c>
      <c r="G52" s="41">
        <v>25.407290646358</v>
      </c>
      <c r="H52" s="41">
        <v>25.407290646358</v>
      </c>
    </row>
    <row r="53" spans="1:8">
      <c r="A53" s="2"/>
      <c r="B53" s="33"/>
      <c r="C53" s="33" t="s">
        <v>66</v>
      </c>
      <c r="D53" s="41">
        <v>16.373587305430998</v>
      </c>
      <c r="E53" s="41">
        <v>7.0575807350995996</v>
      </c>
      <c r="F53" s="41">
        <v>0</v>
      </c>
      <c r="G53" s="41">
        <v>730.13025231516997</v>
      </c>
      <c r="H53" s="41">
        <v>753.56142035569997</v>
      </c>
    </row>
    <row r="54" spans="1:8">
      <c r="A54" s="2"/>
      <c r="B54" s="33"/>
      <c r="C54" s="33" t="s">
        <v>67</v>
      </c>
      <c r="D54" s="41">
        <v>643.83956519402</v>
      </c>
      <c r="E54" s="41">
        <v>278.63328742173002</v>
      </c>
      <c r="F54" s="41">
        <v>13650.113950295001</v>
      </c>
      <c r="G54" s="41">
        <v>730.13025231516997</v>
      </c>
      <c r="H54" s="41">
        <v>15302.717055225001</v>
      </c>
    </row>
    <row r="55" spans="1:8" ht="31.5" customHeight="1">
      <c r="A55" s="2"/>
      <c r="B55" s="33"/>
      <c r="C55" s="33" t="s">
        <v>68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69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70</v>
      </c>
      <c r="D58" s="41">
        <v>643.83956519402</v>
      </c>
      <c r="E58" s="41">
        <v>278.63328742173002</v>
      </c>
      <c r="F58" s="41">
        <v>13650.113950295001</v>
      </c>
      <c r="G58" s="41">
        <v>730.13025231516997</v>
      </c>
      <c r="H58" s="41">
        <v>15302.717055225001</v>
      </c>
    </row>
    <row r="59" spans="1:8" ht="157.5" customHeight="1">
      <c r="A59" s="2"/>
      <c r="B59" s="33"/>
      <c r="C59" s="33" t="s">
        <v>71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72</v>
      </c>
      <c r="C60" s="48" t="s">
        <v>73</v>
      </c>
      <c r="D60" s="41">
        <v>0</v>
      </c>
      <c r="E60" s="41">
        <v>0</v>
      </c>
      <c r="F60" s="41">
        <v>0</v>
      </c>
      <c r="G60" s="41">
        <v>740.76367395604996</v>
      </c>
      <c r="H60" s="41">
        <v>740.76367395604996</v>
      </c>
    </row>
    <row r="61" spans="1:8">
      <c r="A61" s="2"/>
      <c r="B61" s="33"/>
      <c r="C61" s="33" t="s">
        <v>74</v>
      </c>
      <c r="D61" s="41">
        <v>0</v>
      </c>
      <c r="E61" s="41">
        <v>0</v>
      </c>
      <c r="F61" s="41">
        <v>0</v>
      </c>
      <c r="G61" s="41">
        <v>740.76367395604996</v>
      </c>
      <c r="H61" s="41">
        <v>740.76367395604996</v>
      </c>
    </row>
    <row r="62" spans="1:8">
      <c r="A62" s="2"/>
      <c r="B62" s="33"/>
      <c r="C62" s="33" t="s">
        <v>75</v>
      </c>
      <c r="D62" s="41">
        <v>643.83956519402</v>
      </c>
      <c r="E62" s="41">
        <v>278.63328742173002</v>
      </c>
      <c r="F62" s="41">
        <v>13650.113950295001</v>
      </c>
      <c r="G62" s="41">
        <v>1470.8939262711999</v>
      </c>
      <c r="H62" s="41">
        <v>16043.480729180999</v>
      </c>
    </row>
    <row r="63" spans="1:8">
      <c r="A63" s="2"/>
      <c r="B63" s="33"/>
      <c r="C63" s="33" t="s">
        <v>76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77</v>
      </c>
      <c r="C64" s="48" t="s">
        <v>78</v>
      </c>
      <c r="D64" s="41">
        <f>D62*3%</f>
        <v>19.3151869558206</v>
      </c>
      <c r="E64" s="41">
        <f>E62*3%</f>
        <v>8.3589986226518995</v>
      </c>
      <c r="F64" s="41">
        <f>F62*3%</f>
        <v>409.50341850885002</v>
      </c>
      <c r="G64" s="41">
        <f>G62*3%</f>
        <v>44.126817788136002</v>
      </c>
      <c r="H64" s="41">
        <f>SUM(D64:G64)</f>
        <v>481.30442187545901</v>
      </c>
    </row>
    <row r="65" spans="1:8">
      <c r="A65" s="2"/>
      <c r="B65" s="33"/>
      <c r="C65" s="33" t="s">
        <v>79</v>
      </c>
      <c r="D65" s="41">
        <f>D64</f>
        <v>19.3151869558206</v>
      </c>
      <c r="E65" s="41">
        <f>E64</f>
        <v>8.3589986226518995</v>
      </c>
      <c r="F65" s="41">
        <f>F64</f>
        <v>409.50341850885002</v>
      </c>
      <c r="G65" s="41">
        <f>G64</f>
        <v>44.126817788136002</v>
      </c>
      <c r="H65" s="41">
        <f>SUM(D65:G65)</f>
        <v>481.30442187545901</v>
      </c>
    </row>
    <row r="66" spans="1:8">
      <c r="A66" s="2"/>
      <c r="B66" s="33"/>
      <c r="C66" s="33" t="s">
        <v>80</v>
      </c>
      <c r="D66" s="41">
        <f>D65+D62</f>
        <v>663.15475214984099</v>
      </c>
      <c r="E66" s="41">
        <f>E65+E62</f>
        <v>286.99228604438201</v>
      </c>
      <c r="F66" s="41">
        <f>F65+F62</f>
        <v>14059.6173688039</v>
      </c>
      <c r="G66" s="41">
        <f>G65+G62</f>
        <v>1515.0207440593399</v>
      </c>
      <c r="H66" s="41">
        <f>SUM(D66:G66)</f>
        <v>16524.7851510574</v>
      </c>
    </row>
    <row r="67" spans="1:8">
      <c r="A67" s="2"/>
      <c r="B67" s="33"/>
      <c r="C67" s="33" t="s">
        <v>81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82</v>
      </c>
      <c r="C68" s="48" t="s">
        <v>83</v>
      </c>
      <c r="D68" s="41">
        <f>D66*20%</f>
        <v>132.63095042996801</v>
      </c>
      <c r="E68" s="41">
        <f>E66*20%</f>
        <v>57.398457208876401</v>
      </c>
      <c r="F68" s="41">
        <f>F66*20%</f>
        <v>2811.9234737607699</v>
      </c>
      <c r="G68" s="41">
        <f>G66*20%</f>
        <v>303.00414881186703</v>
      </c>
      <c r="H68" s="41">
        <f>SUM(D68:G68)</f>
        <v>3304.9570302114798</v>
      </c>
    </row>
    <row r="69" spans="1:8">
      <c r="A69" s="2"/>
      <c r="B69" s="33"/>
      <c r="C69" s="33" t="s">
        <v>84</v>
      </c>
      <c r="D69" s="41">
        <f>D68</f>
        <v>132.63095042996801</v>
      </c>
      <c r="E69" s="41">
        <f>E68</f>
        <v>57.398457208876401</v>
      </c>
      <c r="F69" s="41">
        <f>F68</f>
        <v>2811.9234737607699</v>
      </c>
      <c r="G69" s="41">
        <f>G68</f>
        <v>303.00414881186703</v>
      </c>
      <c r="H69" s="41">
        <f>SUM(D69:G69)</f>
        <v>3304.9570302114798</v>
      </c>
    </row>
    <row r="70" spans="1:8">
      <c r="A70" s="2"/>
      <c r="B70" s="33"/>
      <c r="C70" s="33" t="s">
        <v>85</v>
      </c>
      <c r="D70" s="41">
        <f>D69+D66</f>
        <v>795.78570257980903</v>
      </c>
      <c r="E70" s="41">
        <f>E69+E66</f>
        <v>344.39074325325799</v>
      </c>
      <c r="F70" s="41">
        <f>F69+F66</f>
        <v>16871.540842564598</v>
      </c>
      <c r="G70" s="41">
        <f>G69+G66</f>
        <v>1818.0248928712001</v>
      </c>
      <c r="H70" s="41">
        <f>SUM(D70:G70)</f>
        <v>19829.742181268899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612.12750242431002</v>
      </c>
      <c r="E13" s="32">
        <v>264.98863133386999</v>
      </c>
      <c r="F13" s="32">
        <v>13650.113950295001</v>
      </c>
      <c r="G13" s="32">
        <v>0</v>
      </c>
      <c r="H13" s="32">
        <v>14527.230084053001</v>
      </c>
      <c r="J13" s="20"/>
    </row>
    <row r="14" spans="1:14">
      <c r="A14" s="2"/>
      <c r="B14" s="33"/>
      <c r="C14" s="33" t="s">
        <v>94</v>
      </c>
      <c r="D14" s="32">
        <v>612.12750242431002</v>
      </c>
      <c r="E14" s="32">
        <v>264.98863133386999</v>
      </c>
      <c r="F14" s="32">
        <v>13650.113950295001</v>
      </c>
      <c r="G14" s="32">
        <v>0</v>
      </c>
      <c r="H14" s="32">
        <v>14527.230084053001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0</v>
      </c>
      <c r="E13" s="32">
        <v>0</v>
      </c>
      <c r="F13" s="32">
        <v>0</v>
      </c>
      <c r="G13" s="32">
        <v>615.42104010068999</v>
      </c>
      <c r="H13" s="32">
        <v>615.42104010068999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615.42104010068999</v>
      </c>
      <c r="H14" s="32">
        <v>615.42104010068999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99</v>
      </c>
      <c r="D13" s="32">
        <v>0</v>
      </c>
      <c r="E13" s="32">
        <v>0</v>
      </c>
      <c r="F13" s="32">
        <v>0</v>
      </c>
      <c r="G13" s="32">
        <v>740.76367395604996</v>
      </c>
      <c r="H13" s="32">
        <v>740.76367395604996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740.76367395604996</v>
      </c>
      <c r="H14" s="32">
        <v>740.76367395604996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90</v>
      </c>
      <c r="B3" s="94"/>
      <c r="C3" s="11"/>
      <c r="D3" s="12">
        <v>15142.651124153001</v>
      </c>
      <c r="E3" s="13"/>
      <c r="F3" s="13"/>
      <c r="G3" s="13"/>
      <c r="H3" s="14"/>
    </row>
    <row r="4" spans="1:8">
      <c r="A4" s="99" t="s">
        <v>39</v>
      </c>
      <c r="B4" s="15" t="s">
        <v>109</v>
      </c>
      <c r="C4" s="11"/>
      <c r="D4" s="12">
        <v>612.12750242431002</v>
      </c>
      <c r="E4" s="13"/>
      <c r="F4" s="13"/>
      <c r="G4" s="13"/>
      <c r="H4" s="14"/>
    </row>
    <row r="5" spans="1:8">
      <c r="A5" s="99"/>
      <c r="B5" s="15" t="s">
        <v>110</v>
      </c>
      <c r="C5" s="10"/>
      <c r="D5" s="12">
        <v>264.98863133386999</v>
      </c>
      <c r="E5" s="13"/>
      <c r="F5" s="13"/>
      <c r="G5" s="13"/>
      <c r="H5" s="16"/>
    </row>
    <row r="6" spans="1:8">
      <c r="A6" s="100"/>
      <c r="B6" s="15" t="s">
        <v>111</v>
      </c>
      <c r="C6" s="10"/>
      <c r="D6" s="12">
        <v>13650.113950295001</v>
      </c>
      <c r="E6" s="13"/>
      <c r="F6" s="13"/>
      <c r="G6" s="13"/>
      <c r="H6" s="16"/>
    </row>
    <row r="7" spans="1:8">
      <c r="A7" s="100"/>
      <c r="B7" s="15" t="s">
        <v>112</v>
      </c>
      <c r="C7" s="10"/>
      <c r="D7" s="12">
        <v>0</v>
      </c>
      <c r="E7" s="13"/>
      <c r="F7" s="13"/>
      <c r="G7" s="13"/>
      <c r="H7" s="16"/>
    </row>
    <row r="8" spans="1:8">
      <c r="A8" s="95" t="s">
        <v>93</v>
      </c>
      <c r="B8" s="96"/>
      <c r="C8" s="99" t="s">
        <v>113</v>
      </c>
      <c r="D8" s="17">
        <v>14527.230084053001</v>
      </c>
      <c r="E8" s="13">
        <v>9</v>
      </c>
      <c r="F8" s="13" t="s">
        <v>114</v>
      </c>
      <c r="G8" s="17">
        <v>1614.1366760059</v>
      </c>
      <c r="H8" s="16"/>
    </row>
    <row r="9" spans="1:8">
      <c r="A9" s="101">
        <v>1</v>
      </c>
      <c r="B9" s="15" t="s">
        <v>109</v>
      </c>
      <c r="C9" s="99"/>
      <c r="D9" s="17">
        <v>612.12750242431002</v>
      </c>
      <c r="E9" s="13"/>
      <c r="F9" s="13"/>
      <c r="G9" s="13"/>
      <c r="H9" s="100" t="s">
        <v>115</v>
      </c>
    </row>
    <row r="10" spans="1:8">
      <c r="A10" s="99"/>
      <c r="B10" s="15" t="s">
        <v>110</v>
      </c>
      <c r="C10" s="99"/>
      <c r="D10" s="17">
        <v>264.98863133386999</v>
      </c>
      <c r="E10" s="13"/>
      <c r="F10" s="13"/>
      <c r="G10" s="13"/>
      <c r="H10" s="100"/>
    </row>
    <row r="11" spans="1:8">
      <c r="A11" s="99"/>
      <c r="B11" s="15" t="s">
        <v>111</v>
      </c>
      <c r="C11" s="99"/>
      <c r="D11" s="17">
        <v>13650.113950295001</v>
      </c>
      <c r="E11" s="13"/>
      <c r="F11" s="13"/>
      <c r="G11" s="13"/>
      <c r="H11" s="100"/>
    </row>
    <row r="12" spans="1:8">
      <c r="A12" s="99"/>
      <c r="B12" s="15" t="s">
        <v>112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59</v>
      </c>
      <c r="B13" s="15" t="s">
        <v>109</v>
      </c>
      <c r="C13" s="10"/>
      <c r="D13" s="12">
        <v>612.12750242431002</v>
      </c>
      <c r="E13" s="13"/>
      <c r="F13" s="13"/>
      <c r="G13" s="13"/>
      <c r="H13" s="16"/>
    </row>
    <row r="14" spans="1:8">
      <c r="A14" s="99"/>
      <c r="B14" s="15" t="s">
        <v>110</v>
      </c>
      <c r="C14" s="10"/>
      <c r="D14" s="12">
        <v>264.98863133386999</v>
      </c>
      <c r="E14" s="13"/>
      <c r="F14" s="13"/>
      <c r="G14" s="13"/>
      <c r="H14" s="16"/>
    </row>
    <row r="15" spans="1:8">
      <c r="A15" s="99"/>
      <c r="B15" s="15" t="s">
        <v>111</v>
      </c>
      <c r="C15" s="10"/>
      <c r="D15" s="12">
        <v>13650.113950295001</v>
      </c>
      <c r="E15" s="13"/>
      <c r="F15" s="13"/>
      <c r="G15" s="13"/>
      <c r="H15" s="16"/>
    </row>
    <row r="16" spans="1:8">
      <c r="A16" s="99"/>
      <c r="B16" s="15" t="s">
        <v>112</v>
      </c>
      <c r="C16" s="10"/>
      <c r="D16" s="12">
        <v>615.42104010068999</v>
      </c>
      <c r="E16" s="13"/>
      <c r="F16" s="13"/>
      <c r="G16" s="13"/>
      <c r="H16" s="16"/>
    </row>
    <row r="17" spans="1:8">
      <c r="A17" s="95" t="s">
        <v>97</v>
      </c>
      <c r="B17" s="96"/>
      <c r="C17" s="99" t="s">
        <v>113</v>
      </c>
      <c r="D17" s="17">
        <v>615.42104010068999</v>
      </c>
      <c r="E17" s="13">
        <v>9</v>
      </c>
      <c r="F17" s="13" t="s">
        <v>114</v>
      </c>
      <c r="G17" s="17">
        <v>68.380115566743001</v>
      </c>
      <c r="H17" s="16"/>
    </row>
    <row r="18" spans="1:8">
      <c r="A18" s="101">
        <v>1</v>
      </c>
      <c r="B18" s="15" t="s">
        <v>109</v>
      </c>
      <c r="C18" s="99"/>
      <c r="D18" s="17">
        <v>0</v>
      </c>
      <c r="E18" s="13"/>
      <c r="F18" s="13"/>
      <c r="G18" s="13"/>
      <c r="H18" s="100" t="s">
        <v>115</v>
      </c>
    </row>
    <row r="19" spans="1:8">
      <c r="A19" s="99"/>
      <c r="B19" s="15" t="s">
        <v>110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111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112</v>
      </c>
      <c r="C21" s="99"/>
      <c r="D21" s="17">
        <v>615.42104010068999</v>
      </c>
      <c r="E21" s="13"/>
      <c r="F21" s="13"/>
      <c r="G21" s="13"/>
      <c r="H21" s="100"/>
    </row>
    <row r="22" spans="1:8" ht="24.6">
      <c r="A22" s="97" t="s">
        <v>99</v>
      </c>
      <c r="B22" s="94"/>
      <c r="C22" s="10"/>
      <c r="D22" s="12">
        <v>740.76367395604996</v>
      </c>
      <c r="E22" s="13"/>
      <c r="F22" s="13"/>
      <c r="G22" s="13"/>
      <c r="H22" s="16"/>
    </row>
    <row r="23" spans="1:8">
      <c r="A23" s="99" t="s">
        <v>72</v>
      </c>
      <c r="B23" s="15" t="s">
        <v>109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110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112</v>
      </c>
      <c r="C26" s="10"/>
      <c r="D26" s="12">
        <v>740.76367395604996</v>
      </c>
      <c r="E26" s="13"/>
      <c r="F26" s="13"/>
      <c r="G26" s="13"/>
      <c r="H26" s="16"/>
    </row>
    <row r="27" spans="1:8">
      <c r="A27" s="95" t="s">
        <v>99</v>
      </c>
      <c r="B27" s="96"/>
      <c r="C27" s="99" t="s">
        <v>113</v>
      </c>
      <c r="D27" s="17">
        <v>740.76367395604996</v>
      </c>
      <c r="E27" s="13">
        <v>9</v>
      </c>
      <c r="F27" s="13" t="s">
        <v>114</v>
      </c>
      <c r="G27" s="17">
        <v>82.307074884005999</v>
      </c>
      <c r="H27" s="16"/>
    </row>
    <row r="28" spans="1:8">
      <c r="A28" s="101">
        <v>1</v>
      </c>
      <c r="B28" s="15" t="s">
        <v>109</v>
      </c>
      <c r="C28" s="99"/>
      <c r="D28" s="17">
        <v>0</v>
      </c>
      <c r="E28" s="13"/>
      <c r="F28" s="13"/>
      <c r="G28" s="13"/>
      <c r="H28" s="100" t="s">
        <v>115</v>
      </c>
    </row>
    <row r="29" spans="1:8">
      <c r="A29" s="99"/>
      <c r="B29" s="15" t="s">
        <v>110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112</v>
      </c>
      <c r="C31" s="99"/>
      <c r="D31" s="17">
        <v>740.76367395604996</v>
      </c>
      <c r="E31" s="13"/>
      <c r="F31" s="13"/>
      <c r="G31" s="13"/>
      <c r="H31" s="100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8" t="s">
        <v>116</v>
      </c>
      <c r="B34" s="98"/>
      <c r="C34" s="98"/>
      <c r="D34" s="98"/>
      <c r="E34" s="98"/>
      <c r="F34" s="98"/>
      <c r="G34" s="98"/>
      <c r="H34" s="98"/>
    </row>
    <row r="35" spans="1:8">
      <c r="A35" s="98" t="s">
        <v>117</v>
      </c>
      <c r="B35" s="98"/>
      <c r="C35" s="98"/>
      <c r="D35" s="98"/>
      <c r="E35" s="98"/>
      <c r="F35" s="98"/>
      <c r="G35" s="98"/>
      <c r="H35" s="98"/>
    </row>
  </sheetData>
  <mergeCells count="19"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119</v>
      </c>
      <c r="B3" s="2" t="s">
        <v>120</v>
      </c>
      <c r="C3" s="2" t="s">
        <v>121</v>
      </c>
      <c r="D3" s="2" t="s">
        <v>122</v>
      </c>
      <c r="E3" s="2" t="s">
        <v>123</v>
      </c>
      <c r="F3" s="2" t="s">
        <v>124</v>
      </c>
      <c r="G3" s="2" t="s">
        <v>125</v>
      </c>
      <c r="H3" s="2" t="s">
        <v>126</v>
      </c>
    </row>
    <row r="4" spans="1:8" ht="39" customHeight="1">
      <c r="A4" s="3" t="s">
        <v>127</v>
      </c>
      <c r="B4" s="4" t="s">
        <v>128</v>
      </c>
      <c r="C4" s="5">
        <v>9</v>
      </c>
      <c r="D4" s="5">
        <v>826.33740497558995</v>
      </c>
      <c r="E4" s="4">
        <v>10</v>
      </c>
      <c r="F4" s="3" t="s">
        <v>127</v>
      </c>
      <c r="G4" s="5">
        <v>7437.0366447802999</v>
      </c>
      <c r="H4" s="6" t="s">
        <v>131</v>
      </c>
    </row>
    <row r="5" spans="1:8" ht="39" customHeight="1">
      <c r="A5" s="3" t="s">
        <v>129</v>
      </c>
      <c r="B5" s="4" t="s">
        <v>128</v>
      </c>
      <c r="C5" s="5">
        <v>9</v>
      </c>
      <c r="D5" s="5">
        <v>672.81914181661</v>
      </c>
      <c r="E5" s="4">
        <v>10</v>
      </c>
      <c r="F5" s="3" t="s">
        <v>129</v>
      </c>
      <c r="G5" s="5">
        <v>6055.3722763494998</v>
      </c>
      <c r="H5" s="6" t="s">
        <v>132</v>
      </c>
    </row>
    <row r="6" spans="1:8" ht="39" hidden="1" customHeight="1">
      <c r="A6" s="3" t="s">
        <v>130</v>
      </c>
      <c r="B6" s="4" t="s">
        <v>128</v>
      </c>
      <c r="C6" s="5">
        <v>18</v>
      </c>
      <c r="D6" s="5">
        <v>8.7615421164317002</v>
      </c>
      <c r="E6" s="4"/>
      <c r="F6" s="4"/>
      <c r="G6" s="5">
        <v>157.70775809577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2025-11-11T07:58:11Z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C8A23EE6E6BB42799778730F021305A0_12</vt:lpwstr>
  </property>
  <property fmtid="{D5CDD505-2E9C-101B-9397-08002B2CF9AE}" pid="3" name="KSOProductBuildVer">
    <vt:lpwstr>1049-12.2.0.20795</vt:lpwstr>
  </property>
</Properties>
</file>